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filterPrivacy="1" defaultThemeVersion="124226"/>
  <xr:revisionPtr revIDLastSave="0" documentId="13_ncr:1_{CA98C761-6F94-406A-B9DA-039352AEBA62}" xr6:coauthVersionLast="47" xr6:coauthVersionMax="47" xr10:uidLastSave="{00000000-0000-0000-0000-000000000000}"/>
  <bookViews>
    <workbookView xWindow="-28920" yWindow="-75" windowWidth="29040" windowHeight="15840" tabRatio="931" xr2:uid="{00000000-000D-0000-FFFF-FFFF00000000}"/>
  </bookViews>
  <sheets>
    <sheet name="Annex econòmic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27" i="1" l="1"/>
  <c r="J28" i="1"/>
  <c r="J35" i="1" l="1"/>
  <c r="J20" i="1"/>
  <c r="J39" i="1" l="1"/>
  <c r="J46" i="1"/>
  <c r="J50" i="1" s="1"/>
  <c r="I12" i="1"/>
  <c r="J26" i="1"/>
  <c r="J30" i="1" s="1"/>
  <c r="J15" i="1" l="1"/>
  <c r="J34" i="1" l="1"/>
  <c r="J17" i="1"/>
  <c r="J19" i="1"/>
  <c r="J21" i="1" s="1"/>
  <c r="J32" i="1"/>
  <c r="J38" i="1" l="1"/>
  <c r="J40" i="1" s="1"/>
  <c r="J45" i="1"/>
  <c r="J49" i="1" s="1"/>
  <c r="J51" i="1" s="1"/>
  <c r="J36" i="1"/>
  <c r="J47" i="1" l="1"/>
</calcChain>
</file>

<file path=xl/sharedStrings.xml><?xml version="1.0" encoding="utf-8"?>
<sst xmlns="http://schemas.openxmlformats.org/spreadsheetml/2006/main" count="57" uniqueCount="41">
  <si>
    <t>Descripció tècnica del material</t>
  </si>
  <si>
    <t>Qt. aprox anuals</t>
  </si>
  <si>
    <t>Preu màxim unitari</t>
  </si>
  <si>
    <t>Marca</t>
  </si>
  <si>
    <t>Unitats/caixa</t>
  </si>
  <si>
    <t>Preu unitari ofert s/IVA</t>
  </si>
  <si>
    <t>% IVA</t>
  </si>
  <si>
    <t>Pressupost S/IVA</t>
  </si>
  <si>
    <t>Diferència</t>
  </si>
  <si>
    <t>Model</t>
  </si>
  <si>
    <t>Nom del licitador</t>
  </si>
  <si>
    <t>Quantitat</t>
  </si>
  <si>
    <t>Referència/es</t>
  </si>
  <si>
    <t>Oferta licitador anual s/IVA</t>
  </si>
  <si>
    <t>Pressupost màxim anual s/IVA</t>
  </si>
  <si>
    <t>Oferta licitador total s/IVA (4 anys)</t>
  </si>
  <si>
    <t>Pressupost màxim de licitació s/IVA (4 anys)</t>
  </si>
  <si>
    <t>Oferta licitador total a/IVA (4 anys)</t>
  </si>
  <si>
    <t>Pressupost màxim de  licitació a/IVA (4 anys)</t>
  </si>
  <si>
    <t>Pressupost màxim licitació s/IVA</t>
  </si>
  <si>
    <t>Pressupost licitació ofert s/IVA</t>
  </si>
  <si>
    <t>Pressupost licitació ofert a/IVA</t>
  </si>
  <si>
    <t>Pressupost màxim licitació a/IVA</t>
  </si>
  <si>
    <t>OFERTA ECONÒMICA EQUIPAMENT</t>
  </si>
  <si>
    <t>Equip de manometries esofàgiques i anorectals</t>
  </si>
  <si>
    <t>Codi SAP</t>
  </si>
  <si>
    <t>Cateter reutilitzable manometria esofàgica amb impedància</t>
  </si>
  <si>
    <t>Cateter reutilitzable manometria anorectal</t>
  </si>
  <si>
    <t xml:space="preserve"> </t>
  </si>
  <si>
    <t>Funda d'un sol ús cateter anorectal</t>
  </si>
  <si>
    <t>OFERTA ECONÒMICA FUNGIBLE</t>
  </si>
  <si>
    <t>CSI2025068 SUBMINISTRAMENT D'UN EQUIP DE MANOMETRIES ESOFÀGIQUES I ANORECTAL AMB EL SEU FUNGIBLE CORRESPONENT PER AL CONSORCI SANITARI INTEGRAL</t>
  </si>
  <si>
    <t>ALTRES CRITERIS TÈCNICS OBJECTIUS</t>
  </si>
  <si>
    <t>INDICAR AMB UNA X EL QUE PROCEDEIXI</t>
  </si>
  <si>
    <t>NO</t>
  </si>
  <si>
    <t>SI</t>
  </si>
  <si>
    <t>Software de captació i anàlisi sense cost addicional i accés a l'executable del software d'anàlisi per a la seva lliure instal·lació  sense límits de llocs de treball</t>
  </si>
  <si>
    <t>Accés de l'usuari al comptador del número d'usos acumulats dels catèters reutilitzables a través del software</t>
  </si>
  <si>
    <t>Visualització de la impedància en el moment de la captació de la prova sense necessitat d'esperar a fer l'analisi posterior</t>
  </si>
  <si>
    <t>Possibilitat d'incorporar en el sistema un módul de manometria 3D</t>
  </si>
  <si>
    <t>OFERTA ECONÒMICA SUBMINISTRAMENT (EQUIPAMENT MÉS FUNGIBLE)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</si>
</sst>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#,##0.000\ [$€-C0A]"/>
    <numFmt numFmtId="165" formatCode="#,##0.0000"/>
    <numFmt numFmtId="166" formatCode="#,##0.00\ &quot;€&quot;"/>
    <numFmt numFmtId="167" formatCode="#,##0.000\ _€"/>
    <numFmt numFmtId="168" formatCode="#,##0.0000\ &quot;€&quot;"/>
  </numFmts>
  <fonts count="21"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8"/>
      <color indexed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TradeGothic"/>
      <family val="2"/>
    </font>
    <font>
      <b/>
      <sz val="10"/>
      <name val="TradeGothic"/>
      <family val="2"/>
    </font>
    <font>
      <sz val="10"/>
      <name val="Arial"/>
      <family val="2"/>
    </font>
    <font>
      <b/>
      <sz val="10"/>
      <color indexed="12"/>
      <name val="TradeGothic"/>
      <family val="2"/>
    </font>
    <font>
      <b/>
      <sz val="10"/>
      <color indexed="48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indexed="8"/>
      <name val="Arial"/>
      <family val="2"/>
    </font>
    <font>
      <b/>
      <u/>
      <sz val="11"/>
      <color indexed="8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b/>
      <sz val="14"/>
      <name val="Arial"/>
      <family val="2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82">
    <xf numFmtId="0" fontId="0" fillId="0" borderId="0" xfId="0"/>
    <xf numFmtId="0" fontId="1" fillId="0" borderId="0" xfId="0" applyFont="1" applyAlignment="1" applyProtection="1">
      <alignment vertical="center" wrapText="1"/>
      <protection locked="0"/>
    </xf>
    <xf numFmtId="164" fontId="1" fillId="0" borderId="0" xfId="0" applyNumberFormat="1" applyFont="1" applyAlignment="1" applyProtection="1">
      <alignment vertical="center" wrapText="1"/>
      <protection locked="0"/>
    </xf>
    <xf numFmtId="165" fontId="1" fillId="0" borderId="0" xfId="0" applyNumberFormat="1" applyFont="1" applyAlignment="1" applyProtection="1">
      <alignment vertical="center" wrapText="1"/>
      <protection locked="0"/>
    </xf>
    <xf numFmtId="166" fontId="1" fillId="0" borderId="0" xfId="0" applyNumberFormat="1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167" fontId="1" fillId="0" borderId="0" xfId="0" applyNumberFormat="1" applyFont="1" applyAlignment="1" applyProtection="1">
      <alignment vertical="center" wrapText="1"/>
      <protection locked="0"/>
    </xf>
    <xf numFmtId="168" fontId="3" fillId="0" borderId="2" xfId="0" applyNumberFormat="1" applyFont="1" applyBorder="1" applyAlignment="1" applyProtection="1">
      <alignment horizontal="center" vertical="center" wrapText="1"/>
      <protection locked="0"/>
    </xf>
    <xf numFmtId="166" fontId="1" fillId="0" borderId="0" xfId="0" applyNumberFormat="1" applyFont="1" applyAlignment="1" applyProtection="1">
      <alignment vertical="center" wrapText="1"/>
      <protection locked="0"/>
    </xf>
    <xf numFmtId="3" fontId="1" fillId="0" borderId="0" xfId="0" applyNumberFormat="1" applyFont="1" applyAlignment="1" applyProtection="1">
      <alignment vertical="center" wrapText="1"/>
      <protection locked="0"/>
    </xf>
    <xf numFmtId="165" fontId="1" fillId="0" borderId="0" xfId="0" applyNumberFormat="1" applyFont="1" applyAlignment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 wrapText="1"/>
      <protection locked="0"/>
    </xf>
    <xf numFmtId="167" fontId="5" fillId="0" borderId="0" xfId="0" applyNumberFormat="1" applyFont="1" applyAlignment="1" applyProtection="1">
      <alignment vertical="center" wrapText="1"/>
      <protection locked="0"/>
    </xf>
    <xf numFmtId="9" fontId="6" fillId="0" borderId="0" xfId="0" applyNumberFormat="1" applyFont="1" applyAlignment="1" applyProtection="1">
      <alignment vertical="center"/>
      <protection locked="0"/>
    </xf>
    <xf numFmtId="164" fontId="6" fillId="0" borderId="0" xfId="0" applyNumberFormat="1" applyFont="1" applyAlignment="1" applyProtection="1">
      <alignment vertical="center"/>
      <protection locked="0"/>
    </xf>
    <xf numFmtId="166" fontId="6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167" fontId="6" fillId="0" borderId="3" xfId="0" applyNumberFormat="1" applyFont="1" applyBorder="1" applyAlignment="1" applyProtection="1">
      <alignment horizontal="left" vertical="center"/>
      <protection locked="0"/>
    </xf>
    <xf numFmtId="9" fontId="6" fillId="0" borderId="4" xfId="0" applyNumberFormat="1" applyFont="1" applyBorder="1" applyAlignment="1" applyProtection="1">
      <alignment horizontal="left" vertical="center"/>
      <protection locked="0"/>
    </xf>
    <xf numFmtId="164" fontId="6" fillId="0" borderId="4" xfId="0" applyNumberFormat="1" applyFont="1" applyBorder="1" applyAlignment="1" applyProtection="1">
      <alignment horizontal="left" vertical="center"/>
      <protection locked="0"/>
    </xf>
    <xf numFmtId="9" fontId="6" fillId="0" borderId="5" xfId="0" applyNumberFormat="1" applyFont="1" applyBorder="1" applyAlignment="1" applyProtection="1">
      <alignment horizontal="left" vertical="center"/>
      <protection locked="0"/>
    </xf>
    <xf numFmtId="166" fontId="6" fillId="0" borderId="6" xfId="0" applyNumberFormat="1" applyFont="1" applyBorder="1" applyAlignment="1">
      <alignment vertical="center"/>
    </xf>
    <xf numFmtId="167" fontId="6" fillId="0" borderId="11" xfId="0" applyNumberFormat="1" applyFont="1" applyBorder="1" applyAlignment="1" applyProtection="1">
      <alignment vertical="center"/>
      <protection locked="0"/>
    </xf>
    <xf numFmtId="9" fontId="6" fillId="0" borderId="12" xfId="0" applyNumberFormat="1" applyFont="1" applyBorder="1" applyAlignment="1" applyProtection="1">
      <alignment vertical="center"/>
      <protection locked="0"/>
    </xf>
    <xf numFmtId="164" fontId="6" fillId="0" borderId="12" xfId="0" applyNumberFormat="1" applyFont="1" applyBorder="1" applyAlignment="1" applyProtection="1">
      <alignment vertical="center"/>
      <protection locked="0"/>
    </xf>
    <xf numFmtId="9" fontId="6" fillId="0" borderId="13" xfId="0" applyNumberFormat="1" applyFont="1" applyBorder="1" applyAlignment="1" applyProtection="1">
      <alignment vertical="center"/>
      <protection locked="0"/>
    </xf>
    <xf numFmtId="166" fontId="6" fillId="0" borderId="14" xfId="0" applyNumberFormat="1" applyFont="1" applyBorder="1" applyAlignment="1" applyProtection="1">
      <alignment vertical="center"/>
      <protection locked="0"/>
    </xf>
    <xf numFmtId="167" fontId="8" fillId="3" borderId="7" xfId="0" applyNumberFormat="1" applyFont="1" applyFill="1" applyBorder="1" applyAlignment="1" applyProtection="1">
      <alignment horizontal="left" vertical="center"/>
      <protection locked="0"/>
    </xf>
    <xf numFmtId="166" fontId="8" fillId="3" borderId="8" xfId="0" applyNumberFormat="1" applyFont="1" applyFill="1" applyBorder="1" applyAlignment="1" applyProtection="1">
      <alignment horizontal="left" vertical="center" wrapText="1"/>
      <protection locked="0"/>
    </xf>
    <xf numFmtId="164" fontId="8" fillId="3" borderId="8" xfId="0" applyNumberFormat="1" applyFont="1" applyFill="1" applyBorder="1" applyAlignment="1" applyProtection="1">
      <alignment horizontal="left" vertical="center" wrapText="1"/>
      <protection locked="0"/>
    </xf>
    <xf numFmtId="166" fontId="8" fillId="3" borderId="9" xfId="0" applyNumberFormat="1" applyFont="1" applyFill="1" applyBorder="1" applyAlignment="1" applyProtection="1">
      <alignment horizontal="left" vertical="center" wrapText="1"/>
      <protection locked="0"/>
    </xf>
    <xf numFmtId="166" fontId="8" fillId="3" borderId="10" xfId="0" applyNumberFormat="1" applyFont="1" applyFill="1" applyBorder="1" applyAlignment="1" applyProtection="1">
      <alignment vertical="center" wrapText="1"/>
      <protection locked="0"/>
    </xf>
    <xf numFmtId="0" fontId="10" fillId="0" borderId="0" xfId="0" applyFont="1" applyAlignment="1">
      <alignment horizontal="center" vertical="center" wrapText="1"/>
    </xf>
    <xf numFmtId="166" fontId="10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 applyProtection="1">
      <alignment horizontal="center" vertical="center" wrapText="1"/>
      <protection locked="0"/>
    </xf>
    <xf numFmtId="166" fontId="1" fillId="0" borderId="0" xfId="1" applyNumberFormat="1" applyFont="1" applyBorder="1" applyAlignment="1" applyProtection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166" fontId="10" fillId="0" borderId="15" xfId="0" applyNumberFormat="1" applyFont="1" applyBorder="1" applyAlignment="1">
      <alignment horizontal="center" vertical="center" wrapText="1"/>
    </xf>
    <xf numFmtId="3" fontId="1" fillId="0" borderId="15" xfId="0" applyNumberFormat="1" applyFont="1" applyBorder="1" applyAlignment="1" applyProtection="1">
      <alignment vertical="center" wrapText="1"/>
      <protection locked="0"/>
    </xf>
    <xf numFmtId="9" fontId="1" fillId="0" borderId="15" xfId="0" applyNumberFormat="1" applyFont="1" applyBorder="1" applyAlignment="1" applyProtection="1">
      <alignment horizontal="center" vertical="center" wrapText="1"/>
      <protection locked="0"/>
    </xf>
    <xf numFmtId="166" fontId="1" fillId="0" borderId="15" xfId="1" applyNumberFormat="1" applyFont="1" applyBorder="1" applyAlignment="1" applyProtection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/>
    </xf>
    <xf numFmtId="167" fontId="9" fillId="3" borderId="15" xfId="0" applyNumberFormat="1" applyFont="1" applyFill="1" applyBorder="1" applyAlignment="1">
      <alignment horizontal="center" vertical="center" wrapText="1"/>
    </xf>
    <xf numFmtId="164" fontId="9" fillId="3" borderId="15" xfId="0" applyNumberFormat="1" applyFont="1" applyFill="1" applyBorder="1" applyAlignment="1">
      <alignment horizontal="center" vertical="center" wrapText="1"/>
    </xf>
    <xf numFmtId="166" fontId="9" fillId="3" borderId="15" xfId="0" applyNumberFormat="1" applyFont="1" applyFill="1" applyBorder="1" applyAlignment="1">
      <alignment horizontal="center" vertical="center" wrapText="1"/>
    </xf>
    <xf numFmtId="168" fontId="3" fillId="0" borderId="0" xfId="0" applyNumberFormat="1" applyFont="1" applyAlignment="1" applyProtection="1">
      <alignment horizontal="center" vertical="center" wrapText="1"/>
      <protection locked="0"/>
    </xf>
    <xf numFmtId="0" fontId="12" fillId="0" borderId="0" xfId="0" applyFont="1"/>
    <xf numFmtId="0" fontId="13" fillId="0" borderId="0" xfId="0" applyFont="1" applyAlignment="1">
      <alignment horizontal="right"/>
    </xf>
    <xf numFmtId="0" fontId="13" fillId="0" borderId="0" xfId="0" applyFont="1"/>
    <xf numFmtId="0" fontId="14" fillId="4" borderId="0" xfId="0" applyFont="1" applyFill="1" applyAlignment="1">
      <alignment horizontal="left" vertical="top" wrapText="1"/>
    </xf>
    <xf numFmtId="0" fontId="9" fillId="3" borderId="16" xfId="0" applyFont="1" applyFill="1" applyBorder="1" applyAlignment="1">
      <alignment horizontal="center" vertical="center"/>
    </xf>
    <xf numFmtId="0" fontId="15" fillId="0" borderId="0" xfId="0" applyFont="1"/>
    <xf numFmtId="167" fontId="6" fillId="0" borderId="0" xfId="0" applyNumberFormat="1" applyFont="1" applyAlignment="1" applyProtection="1">
      <alignment vertical="center"/>
      <protection locked="0"/>
    </xf>
    <xf numFmtId="0" fontId="10" fillId="0" borderId="9" xfId="0" applyFont="1" applyBorder="1" applyAlignment="1">
      <alignment horizontal="center" vertical="center" wrapText="1"/>
    </xf>
    <xf numFmtId="0" fontId="11" fillId="0" borderId="15" xfId="0" applyFont="1" applyBorder="1" applyAlignment="1">
      <alignment vertical="center" wrapText="1"/>
    </xf>
    <xf numFmtId="166" fontId="1" fillId="0" borderId="15" xfId="1" applyNumberFormat="1" applyFont="1" applyFill="1" applyBorder="1" applyAlignment="1" applyProtection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9" fillId="0" borderId="0" xfId="0" applyFont="1" applyAlignment="1" applyProtection="1">
      <alignment horizontal="left" vertical="center" wrapText="1"/>
      <protection locked="0"/>
    </xf>
    <xf numFmtId="0" fontId="20" fillId="0" borderId="0" xfId="0" applyFont="1" applyAlignment="1">
      <alignment vertical="center" wrapText="1"/>
    </xf>
    <xf numFmtId="0" fontId="1" fillId="0" borderId="18" xfId="0" applyFont="1" applyBorder="1" applyAlignment="1" applyProtection="1">
      <alignment vertical="center" wrapText="1"/>
      <protection locked="0"/>
    </xf>
    <xf numFmtId="0" fontId="4" fillId="0" borderId="22" xfId="0" applyFont="1" applyBorder="1" applyAlignment="1" applyProtection="1">
      <alignment horizontal="center" vertical="center" wrapText="1"/>
      <protection locked="0"/>
    </xf>
    <xf numFmtId="0" fontId="1" fillId="0" borderId="23" xfId="0" applyFont="1" applyBorder="1" applyAlignment="1" applyProtection="1">
      <alignment vertical="center" wrapText="1"/>
      <protection locked="0"/>
    </xf>
    <xf numFmtId="0" fontId="1" fillId="0" borderId="24" xfId="0" applyFont="1" applyBorder="1" applyAlignment="1" applyProtection="1">
      <alignment vertical="center" wrapText="1"/>
      <protection locked="0"/>
    </xf>
    <xf numFmtId="0" fontId="14" fillId="0" borderId="19" xfId="0" applyFont="1" applyBorder="1" applyAlignment="1" applyProtection="1">
      <alignment vertical="center" wrapText="1"/>
      <protection locked="0"/>
    </xf>
    <xf numFmtId="0" fontId="17" fillId="0" borderId="20" xfId="0" applyFont="1" applyBorder="1" applyAlignment="1">
      <alignment vertical="center" wrapText="1"/>
    </xf>
    <xf numFmtId="0" fontId="19" fillId="0" borderId="19" xfId="0" applyFont="1" applyBorder="1" applyAlignment="1" applyProtection="1">
      <alignment horizontal="left" vertical="center" wrapText="1"/>
      <protection locked="0"/>
    </xf>
    <xf numFmtId="0" fontId="19" fillId="0" borderId="20" xfId="0" applyFont="1" applyBorder="1" applyAlignment="1" applyProtection="1">
      <alignment horizontal="left" vertical="center" wrapText="1"/>
      <protection locked="0"/>
    </xf>
    <xf numFmtId="0" fontId="20" fillId="0" borderId="21" xfId="0" applyFont="1" applyBorder="1" applyAlignment="1">
      <alignment vertical="center" wrapText="1"/>
    </xf>
    <xf numFmtId="0" fontId="12" fillId="0" borderId="1" xfId="0" applyFont="1" applyBorder="1" applyAlignment="1">
      <alignment horizontal="center"/>
    </xf>
    <xf numFmtId="0" fontId="18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>
      <alignment vertical="center" wrapText="1"/>
    </xf>
    <xf numFmtId="0" fontId="4" fillId="2" borderId="0" xfId="0" applyFont="1" applyFill="1" applyAlignment="1" applyProtection="1">
      <alignment horizontal="left" vertical="center" wrapText="1"/>
      <protection locked="0"/>
    </xf>
    <xf numFmtId="0" fontId="16" fillId="0" borderId="0" xfId="0" applyFont="1" applyAlignment="1">
      <alignment horizontal="left" vertical="center" wrapText="1"/>
    </xf>
    <xf numFmtId="0" fontId="9" fillId="3" borderId="15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1" fillId="0" borderId="15" xfId="0" applyFont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3" fillId="0" borderId="19" xfId="0" applyFont="1" applyBorder="1" applyAlignment="1" applyProtection="1">
      <alignment horizontal="center" vertical="center" wrapText="1"/>
      <protection locked="0"/>
    </xf>
    <xf numFmtId="0" fontId="17" fillId="0" borderId="21" xfId="0" applyFont="1" applyBorder="1" applyAlignment="1">
      <alignment horizontal="center" vertical="center" wrapText="1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196631</xdr:colOff>
      <xdr:row>0</xdr:row>
      <xdr:rowOff>128095</xdr:rowOff>
    </xdr:from>
    <xdr:to>
      <xdr:col>1</xdr:col>
      <xdr:colOff>799223</xdr:colOff>
      <xdr:row>2</xdr:row>
      <xdr:rowOff>306552</xdr:rowOff>
    </xdr:to>
    <xdr:pic>
      <xdr:nvPicPr>
        <xdr:cNvPr id="3" name="1 Imagen">
          <a:extLst>
            <a:ext uri="{FF2B5EF4-FFF2-40B4-BE49-F238E27FC236}">
              <a16:creationId xmlns:a16="http://schemas.microsoft.com/office/drawing/2014/main" id="{A43202BD-2E79-43C0-BFCC-520EA3FA4DE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631" y="128095"/>
          <a:ext cx="1741213" cy="74776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0"/>
  <sheetViews>
    <sheetView showGridLines="0" tabSelected="1" topLeftCell="A13" zoomScale="87" zoomScaleNormal="87" workbookViewId="0">
      <selection activeCell="G12" sqref="G12"/>
    </sheetView>
  </sheetViews>
  <sheetFormatPr baseColWidth="10" defaultColWidth="53.1796875" defaultRowHeight="12.5"/>
  <cols>
    <col min="1" max="1" width="17" style="1" customWidth="1"/>
    <col min="2" max="2" width="50.1796875" style="1" customWidth="1"/>
    <col min="3" max="3" width="13.1796875" style="1" customWidth="1"/>
    <col min="4" max="4" width="13.54296875" style="6" customWidth="1"/>
    <col min="5" max="5" width="12.81640625" style="1" customWidth="1"/>
    <col min="6" max="7" width="14" style="1" customWidth="1"/>
    <col min="8" max="8" width="12.54296875" style="2" customWidth="1"/>
    <col min="9" max="9" width="17.26953125" style="3" customWidth="1"/>
    <col min="10" max="10" width="15.81640625" style="4" bestFit="1" customWidth="1"/>
    <col min="11" max="11" width="11" style="1" customWidth="1"/>
    <col min="12" max="16384" width="53.1796875" style="1"/>
  </cols>
  <sheetData>
    <row r="1" spans="1:10" s="49" customFormat="1" ht="30" customHeight="1">
      <c r="J1" s="54"/>
    </row>
    <row r="2" spans="1:10" s="49" customFormat="1" ht="14">
      <c r="J2" s="54"/>
    </row>
    <row r="3" spans="1:10" s="49" customFormat="1" ht="39.75" customHeight="1">
      <c r="F3" s="50"/>
      <c r="G3" s="51"/>
    </row>
    <row r="4" spans="1:10" s="49" customFormat="1" ht="28.5" customHeight="1" thickBot="1">
      <c r="A4" s="52" t="s">
        <v>10</v>
      </c>
      <c r="B4" s="52"/>
      <c r="C4" s="71"/>
      <c r="D4" s="71"/>
      <c r="E4" s="71"/>
      <c r="F4" s="71"/>
      <c r="G4" s="71"/>
    </row>
    <row r="5" spans="1:10" ht="13">
      <c r="A5" s="5"/>
      <c r="B5" s="5"/>
      <c r="C5" s="5"/>
      <c r="H5" s="7"/>
      <c r="I5" s="1"/>
      <c r="J5" s="8"/>
    </row>
    <row r="6" spans="1:10" ht="13">
      <c r="A6" s="5"/>
      <c r="B6" s="5"/>
      <c r="C6" s="5"/>
      <c r="H6" s="48"/>
      <c r="I6" s="1"/>
      <c r="J6" s="8"/>
    </row>
    <row r="7" spans="1:10" ht="39" customHeight="1">
      <c r="A7" s="74" t="s">
        <v>31</v>
      </c>
      <c r="B7" s="74"/>
      <c r="C7" s="74"/>
      <c r="D7" s="74"/>
      <c r="E7" s="74"/>
      <c r="F7" s="75"/>
      <c r="G7" s="75"/>
      <c r="H7" s="75"/>
      <c r="I7" s="75"/>
      <c r="J7" s="8"/>
    </row>
    <row r="8" spans="1:10">
      <c r="A8" s="5"/>
      <c r="B8" s="5"/>
      <c r="C8" s="5"/>
    </row>
    <row r="9" spans="1:10" s="11" customFormat="1" ht="23.25" customHeight="1">
      <c r="A9" s="72" t="s">
        <v>23</v>
      </c>
      <c r="B9" s="72"/>
      <c r="C9" s="72"/>
      <c r="D9" s="72"/>
      <c r="E9" s="72"/>
      <c r="F9" s="73"/>
      <c r="G9" s="9"/>
      <c r="H9" s="2"/>
      <c r="I9" s="10"/>
      <c r="J9" s="4"/>
    </row>
    <row r="10" spans="1:10" s="12" customFormat="1" ht="13">
      <c r="D10" s="13"/>
      <c r="E10" s="14"/>
      <c r="F10" s="14"/>
      <c r="G10" s="14"/>
      <c r="H10" s="15"/>
      <c r="I10" s="14"/>
      <c r="J10" s="16"/>
    </row>
    <row r="11" spans="1:10" s="17" customFormat="1" ht="27.75" customHeight="1">
      <c r="A11" s="76" t="s">
        <v>0</v>
      </c>
      <c r="B11" s="77"/>
      <c r="C11" s="43" t="s">
        <v>11</v>
      </c>
      <c r="D11" s="45" t="s">
        <v>2</v>
      </c>
      <c r="E11" s="43" t="s">
        <v>3</v>
      </c>
      <c r="F11" s="43" t="s">
        <v>9</v>
      </c>
      <c r="G11" s="46" t="s">
        <v>5</v>
      </c>
      <c r="H11" s="43" t="s">
        <v>6</v>
      </c>
      <c r="I11" s="47" t="s">
        <v>7</v>
      </c>
    </row>
    <row r="12" spans="1:10" s="17" customFormat="1" ht="33.75" customHeight="1">
      <c r="A12" s="78" t="s">
        <v>24</v>
      </c>
      <c r="B12" s="79"/>
      <c r="C12" s="37">
        <v>1</v>
      </c>
      <c r="D12" s="38">
        <v>42500</v>
      </c>
      <c r="E12" s="39"/>
      <c r="F12" s="39"/>
      <c r="G12" s="38"/>
      <c r="H12" s="40"/>
      <c r="I12" s="58">
        <f>C12*G12</f>
        <v>0</v>
      </c>
    </row>
    <row r="13" spans="1:10" s="17" customFormat="1" ht="24" customHeight="1">
      <c r="A13" s="42"/>
      <c r="B13" s="42"/>
      <c r="C13" s="33"/>
      <c r="D13" s="34"/>
      <c r="E13" s="9"/>
      <c r="F13" s="9"/>
      <c r="G13" s="34"/>
      <c r="H13" s="35"/>
      <c r="I13" s="36"/>
    </row>
    <row r="14" spans="1:10" s="17" customFormat="1" ht="14.5" thickBot="1">
      <c r="A14" s="42"/>
      <c r="B14" s="42"/>
      <c r="C14" s="33"/>
      <c r="D14" s="34"/>
      <c r="E14" s="9"/>
      <c r="F14" s="9"/>
      <c r="G14" s="34"/>
      <c r="H14" s="35"/>
      <c r="I14" s="36"/>
    </row>
    <row r="15" spans="1:10" s="17" customFormat="1" ht="13.5" customHeight="1">
      <c r="A15" s="42"/>
      <c r="B15" s="42"/>
      <c r="C15" s="33"/>
      <c r="D15" s="18" t="s">
        <v>20</v>
      </c>
      <c r="E15" s="19"/>
      <c r="F15" s="19"/>
      <c r="G15" s="19"/>
      <c r="H15" s="20"/>
      <c r="I15" s="21"/>
      <c r="J15" s="22">
        <f>SUM(I12:I12)</f>
        <v>0</v>
      </c>
    </row>
    <row r="16" spans="1:10" s="17" customFormat="1" ht="17.25" customHeight="1">
      <c r="A16" s="42"/>
      <c r="B16" s="42"/>
      <c r="C16" s="33"/>
      <c r="D16" s="28" t="s">
        <v>19</v>
      </c>
      <c r="E16" s="29"/>
      <c r="F16" s="29"/>
      <c r="G16" s="29"/>
      <c r="H16" s="30"/>
      <c r="I16" s="31"/>
      <c r="J16" s="32">
        <v>42500</v>
      </c>
    </row>
    <row r="17" spans="1:10" s="17" customFormat="1" ht="14.5" thickBot="1">
      <c r="A17" s="42"/>
      <c r="B17" s="42"/>
      <c r="C17" s="33"/>
      <c r="D17" s="23" t="s">
        <v>8</v>
      </c>
      <c r="E17" s="24"/>
      <c r="F17" s="24"/>
      <c r="G17" s="24"/>
      <c r="H17" s="25"/>
      <c r="I17" s="26"/>
      <c r="J17" s="27">
        <f>J16-J15</f>
        <v>42500</v>
      </c>
    </row>
    <row r="18" spans="1:10" s="17" customFormat="1" ht="14.5" thickBot="1">
      <c r="A18" s="42"/>
      <c r="B18" s="42"/>
      <c r="C18" s="33"/>
      <c r="D18" s="55"/>
      <c r="E18" s="14"/>
      <c r="F18" s="14"/>
      <c r="G18" s="14"/>
      <c r="H18" s="15"/>
      <c r="I18" s="14"/>
      <c r="J18" s="16"/>
    </row>
    <row r="19" spans="1:10" s="17" customFormat="1" ht="14">
      <c r="A19" s="42"/>
      <c r="B19" s="42"/>
      <c r="C19" s="33"/>
      <c r="D19" s="18" t="s">
        <v>21</v>
      </c>
      <c r="E19" s="19"/>
      <c r="F19" s="19"/>
      <c r="G19" s="19"/>
      <c r="H19" s="20"/>
      <c r="I19" s="21"/>
      <c r="J19" s="22">
        <f>J15*1.21</f>
        <v>0</v>
      </c>
    </row>
    <row r="20" spans="1:10" s="17" customFormat="1" ht="14">
      <c r="A20" s="42"/>
      <c r="B20" s="42"/>
      <c r="C20" s="33"/>
      <c r="D20" s="28" t="s">
        <v>22</v>
      </c>
      <c r="E20" s="29"/>
      <c r="F20" s="29"/>
      <c r="G20" s="29"/>
      <c r="H20" s="30"/>
      <c r="I20" s="31"/>
      <c r="J20" s="32">
        <f>J16*1.21</f>
        <v>51425</v>
      </c>
    </row>
    <row r="21" spans="1:10" s="17" customFormat="1" ht="14.5" thickBot="1">
      <c r="A21" s="42"/>
      <c r="B21" s="42"/>
      <c r="C21" s="33"/>
      <c r="D21" s="23" t="s">
        <v>8</v>
      </c>
      <c r="E21" s="24"/>
      <c r="F21" s="24"/>
      <c r="G21" s="24"/>
      <c r="H21" s="25"/>
      <c r="I21" s="26"/>
      <c r="J21" s="27">
        <f>J20-J19</f>
        <v>51425</v>
      </c>
    </row>
    <row r="22" spans="1:10" s="17" customFormat="1" ht="14">
      <c r="A22" s="42"/>
      <c r="B22" s="42"/>
      <c r="C22" s="33"/>
      <c r="D22" s="55"/>
      <c r="E22" s="14"/>
      <c r="F22" s="14"/>
      <c r="G22" s="14"/>
      <c r="H22" s="15"/>
      <c r="I22" s="14"/>
      <c r="J22" s="16"/>
    </row>
    <row r="23" spans="1:10" s="17" customFormat="1" ht="17.25" customHeight="1">
      <c r="A23" s="72" t="s">
        <v>30</v>
      </c>
      <c r="B23" s="72"/>
      <c r="C23" s="72"/>
      <c r="D23" s="72"/>
      <c r="E23" s="72"/>
      <c r="F23" s="73"/>
      <c r="G23" s="9"/>
      <c r="H23" s="34"/>
      <c r="I23" s="35"/>
      <c r="J23" s="36"/>
    </row>
    <row r="24" spans="1:10" s="17" customFormat="1" ht="15" customHeight="1">
      <c r="A24" s="42"/>
      <c r="B24" s="42"/>
      <c r="C24" s="33"/>
      <c r="D24" s="34"/>
      <c r="E24" s="9"/>
      <c r="F24" s="9"/>
      <c r="G24" s="9"/>
      <c r="H24" s="34"/>
      <c r="I24" s="35"/>
      <c r="J24" s="36"/>
    </row>
    <row r="25" spans="1:10" s="17" customFormat="1" ht="29.25" customHeight="1">
      <c r="A25" s="44" t="s">
        <v>25</v>
      </c>
      <c r="B25" s="53" t="s">
        <v>0</v>
      </c>
      <c r="C25" s="43" t="s">
        <v>1</v>
      </c>
      <c r="D25" s="45" t="s">
        <v>2</v>
      </c>
      <c r="E25" s="43" t="s">
        <v>3</v>
      </c>
      <c r="F25" s="43" t="s">
        <v>12</v>
      </c>
      <c r="G25" s="43" t="s">
        <v>4</v>
      </c>
      <c r="H25" s="46" t="s">
        <v>5</v>
      </c>
      <c r="I25" s="43" t="s">
        <v>6</v>
      </c>
      <c r="J25" s="47" t="s">
        <v>7</v>
      </c>
    </row>
    <row r="26" spans="1:10" s="17" customFormat="1" ht="44.25" customHeight="1">
      <c r="A26" s="59">
        <v>52231</v>
      </c>
      <c r="B26" s="57" t="s">
        <v>26</v>
      </c>
      <c r="C26" s="56">
        <v>2</v>
      </c>
      <c r="D26" s="38">
        <v>12100</v>
      </c>
      <c r="E26" s="39"/>
      <c r="F26" s="39"/>
      <c r="G26" s="39"/>
      <c r="H26" s="38"/>
      <c r="I26" s="40"/>
      <c r="J26" s="41">
        <f t="shared" ref="J26:J28" si="0">C26*H26</f>
        <v>0</v>
      </c>
    </row>
    <row r="27" spans="1:10" s="17" customFormat="1" ht="39.75" customHeight="1">
      <c r="A27" s="59">
        <v>52232</v>
      </c>
      <c r="B27" s="57" t="s">
        <v>27</v>
      </c>
      <c r="C27" s="56">
        <v>1</v>
      </c>
      <c r="D27" s="38">
        <v>10500</v>
      </c>
      <c r="E27" s="39"/>
      <c r="F27" s="39"/>
      <c r="G27" s="39"/>
      <c r="H27" s="38"/>
      <c r="I27" s="40"/>
      <c r="J27" s="41">
        <f t="shared" si="0"/>
        <v>0</v>
      </c>
    </row>
    <row r="28" spans="1:10" s="17" customFormat="1" ht="42" customHeight="1">
      <c r="A28" s="59"/>
      <c r="B28" s="57" t="s">
        <v>29</v>
      </c>
      <c r="C28" s="56">
        <v>250</v>
      </c>
      <c r="D28" s="38">
        <v>32</v>
      </c>
      <c r="E28" s="39"/>
      <c r="F28" s="39"/>
      <c r="G28" s="39"/>
      <c r="H28" s="38"/>
      <c r="I28" s="40"/>
      <c r="J28" s="41">
        <f t="shared" si="0"/>
        <v>0</v>
      </c>
    </row>
    <row r="29" spans="1:10" s="17" customFormat="1" ht="15.75" customHeight="1" thickBot="1">
      <c r="A29" s="42"/>
      <c r="B29" s="42"/>
      <c r="C29" s="33"/>
      <c r="D29" s="34"/>
      <c r="E29" s="9"/>
      <c r="F29" s="9"/>
      <c r="G29" s="9"/>
      <c r="H29" s="34"/>
      <c r="I29" s="35"/>
      <c r="J29" s="36"/>
    </row>
    <row r="30" spans="1:10" ht="13">
      <c r="D30" s="18" t="s">
        <v>13</v>
      </c>
      <c r="E30" s="19"/>
      <c r="F30" s="19"/>
      <c r="G30" s="19"/>
      <c r="H30" s="20"/>
      <c r="I30" s="21"/>
      <c r="J30" s="22">
        <f>SUM(J26:J28)</f>
        <v>0</v>
      </c>
    </row>
    <row r="31" spans="1:10" ht="13">
      <c r="D31" s="28" t="s">
        <v>14</v>
      </c>
      <c r="E31" s="29"/>
      <c r="F31" s="29"/>
      <c r="G31" s="29"/>
      <c r="H31" s="30"/>
      <c r="I31" s="31"/>
      <c r="J31" s="32">
        <v>42700</v>
      </c>
    </row>
    <row r="32" spans="1:10" ht="13.5" thickBot="1">
      <c r="D32" s="23" t="s">
        <v>8</v>
      </c>
      <c r="E32" s="24"/>
      <c r="F32" s="24"/>
      <c r="G32" s="24"/>
      <c r="H32" s="25"/>
      <c r="I32" s="26"/>
      <c r="J32" s="27">
        <f>J31-J30</f>
        <v>42700</v>
      </c>
    </row>
    <row r="33" spans="1:11" ht="13" thickBot="1">
      <c r="G33" s="3"/>
      <c r="I33" s="1"/>
      <c r="J33" s="8"/>
    </row>
    <row r="34" spans="1:11" ht="13">
      <c r="D34" s="18" t="s">
        <v>15</v>
      </c>
      <c r="E34" s="19"/>
      <c r="F34" s="19"/>
      <c r="G34" s="19"/>
      <c r="H34" s="20"/>
      <c r="I34" s="21"/>
      <c r="J34" s="22">
        <f>J30*4</f>
        <v>0</v>
      </c>
    </row>
    <row r="35" spans="1:11" ht="13">
      <c r="D35" s="28" t="s">
        <v>16</v>
      </c>
      <c r="E35" s="29"/>
      <c r="F35" s="29"/>
      <c r="G35" s="29"/>
      <c r="H35" s="30"/>
      <c r="I35" s="31"/>
      <c r="J35" s="32">
        <f>J31*4</f>
        <v>170800</v>
      </c>
    </row>
    <row r="36" spans="1:11" ht="13.5" thickBot="1">
      <c r="D36" s="23" t="s">
        <v>8</v>
      </c>
      <c r="E36" s="24"/>
      <c r="F36" s="24"/>
      <c r="G36" s="24"/>
      <c r="H36" s="25"/>
      <c r="I36" s="26"/>
      <c r="J36" s="27">
        <f>J35-J34</f>
        <v>170800</v>
      </c>
    </row>
    <row r="37" spans="1:11" ht="13.5" thickBot="1">
      <c r="D37" s="55"/>
      <c r="E37" s="14"/>
      <c r="F37" s="14"/>
      <c r="G37" s="14"/>
      <c r="H37" s="15"/>
      <c r="I37" s="14"/>
      <c r="J37" s="16"/>
    </row>
    <row r="38" spans="1:11" ht="13">
      <c r="D38" s="18" t="s">
        <v>17</v>
      </c>
      <c r="E38" s="19"/>
      <c r="F38" s="19"/>
      <c r="G38" s="19"/>
      <c r="H38" s="20"/>
      <c r="I38" s="21"/>
      <c r="J38" s="22">
        <f>J34*1.21</f>
        <v>0</v>
      </c>
    </row>
    <row r="39" spans="1:11" ht="13">
      <c r="D39" s="28" t="s">
        <v>18</v>
      </c>
      <c r="E39" s="29"/>
      <c r="F39" s="29"/>
      <c r="G39" s="29"/>
      <c r="H39" s="30"/>
      <c r="I39" s="31"/>
      <c r="J39" s="32">
        <f>J35*1.21</f>
        <v>206668</v>
      </c>
    </row>
    <row r="40" spans="1:11" ht="13.5" thickBot="1">
      <c r="D40" s="23" t="s">
        <v>8</v>
      </c>
      <c r="E40" s="24"/>
      <c r="F40" s="24"/>
      <c r="G40" s="24"/>
      <c r="H40" s="25"/>
      <c r="I40" s="26"/>
      <c r="J40" s="27">
        <f>J39-J38</f>
        <v>206668</v>
      </c>
    </row>
    <row r="42" spans="1:11" ht="13" thickBot="1"/>
    <row r="43" spans="1:11" ht="26.25" customHeight="1" thickBot="1">
      <c r="A43" s="68" t="s">
        <v>40</v>
      </c>
      <c r="B43" s="69"/>
      <c r="C43" s="69"/>
      <c r="D43" s="69"/>
      <c r="E43" s="70"/>
      <c r="G43" s="2"/>
      <c r="H43" s="3"/>
      <c r="I43" s="4"/>
    </row>
    <row r="44" spans="1:11" ht="14.25" customHeight="1" thickBot="1">
      <c r="C44" s="6" t="s">
        <v>28</v>
      </c>
      <c r="D44" s="1"/>
      <c r="G44" s="2"/>
      <c r="H44" s="3"/>
      <c r="I44" s="4"/>
    </row>
    <row r="45" spans="1:11" ht="18" customHeight="1">
      <c r="D45" s="18" t="s">
        <v>20</v>
      </c>
      <c r="E45" s="19"/>
      <c r="F45" s="19"/>
      <c r="G45" s="19"/>
      <c r="H45" s="20"/>
      <c r="I45" s="21"/>
      <c r="J45" s="22">
        <f>J15+J34</f>
        <v>0</v>
      </c>
      <c r="K45" s="4"/>
    </row>
    <row r="46" spans="1:11" ht="13.5" customHeight="1">
      <c r="D46" s="28" t="s">
        <v>19</v>
      </c>
      <c r="E46" s="29"/>
      <c r="F46" s="29"/>
      <c r="G46" s="29"/>
      <c r="H46" s="30"/>
      <c r="I46" s="31"/>
      <c r="J46" s="32">
        <f>J16+J35</f>
        <v>213300</v>
      </c>
      <c r="K46" s="4"/>
    </row>
    <row r="47" spans="1:11" ht="16.5" customHeight="1" thickBot="1">
      <c r="D47" s="23" t="s">
        <v>8</v>
      </c>
      <c r="E47" s="24"/>
      <c r="F47" s="24"/>
      <c r="G47" s="24"/>
      <c r="H47" s="25"/>
      <c r="I47" s="26"/>
      <c r="J47" s="27">
        <f>J46-J45</f>
        <v>213300</v>
      </c>
      <c r="K47" s="4"/>
    </row>
    <row r="48" spans="1:11" ht="16.5" customHeight="1" thickBot="1">
      <c r="D48" s="55"/>
      <c r="E48" s="14"/>
      <c r="F48" s="14"/>
      <c r="G48" s="14"/>
      <c r="H48" s="15"/>
      <c r="I48" s="14"/>
      <c r="J48" s="16"/>
      <c r="K48" s="4"/>
    </row>
    <row r="49" spans="1:11" ht="16.5" customHeight="1">
      <c r="D49" s="18" t="s">
        <v>21</v>
      </c>
      <c r="E49" s="19"/>
      <c r="F49" s="19"/>
      <c r="G49" s="19"/>
      <c r="H49" s="20"/>
      <c r="I49" s="21"/>
      <c r="J49" s="22">
        <f>J45*1.21</f>
        <v>0</v>
      </c>
      <c r="K49" s="4"/>
    </row>
    <row r="50" spans="1:11" ht="15.75" customHeight="1">
      <c r="D50" s="28" t="s">
        <v>22</v>
      </c>
      <c r="E50" s="29"/>
      <c r="F50" s="29"/>
      <c r="G50" s="29"/>
      <c r="H50" s="30"/>
      <c r="I50" s="31"/>
      <c r="J50" s="32">
        <f>J46*1.21</f>
        <v>258093</v>
      </c>
      <c r="K50" s="4"/>
    </row>
    <row r="51" spans="1:11" ht="15.75" customHeight="1" thickBot="1">
      <c r="D51" s="23" t="s">
        <v>8</v>
      </c>
      <c r="E51" s="24"/>
      <c r="F51" s="24"/>
      <c r="G51" s="24"/>
      <c r="H51" s="25"/>
      <c r="I51" s="26"/>
      <c r="J51" s="27">
        <f>J50-J49</f>
        <v>258093</v>
      </c>
      <c r="K51" s="4"/>
    </row>
    <row r="52" spans="1:11" ht="14.25" customHeight="1"/>
    <row r="53" spans="1:11" ht="26.25" customHeight="1" thickBot="1"/>
    <row r="54" spans="1:11" ht="25.5" customHeight="1" thickBot="1">
      <c r="A54" s="68" t="s">
        <v>32</v>
      </c>
      <c r="B54" s="69"/>
      <c r="C54" s="69"/>
      <c r="D54" s="69"/>
      <c r="E54" s="70"/>
    </row>
    <row r="55" spans="1:11" ht="34.5" customHeight="1" thickBot="1">
      <c r="A55" s="60"/>
      <c r="B55" s="60"/>
      <c r="C55" s="60"/>
      <c r="D55" s="60"/>
      <c r="E55" s="61"/>
      <c r="F55" s="80" t="s">
        <v>33</v>
      </c>
      <c r="G55" s="81"/>
    </row>
    <row r="56" spans="1:11" ht="40.5" customHeight="1" thickBot="1">
      <c r="A56" s="60"/>
      <c r="B56" s="60"/>
      <c r="C56" s="60"/>
      <c r="D56" s="60"/>
      <c r="E56" s="61"/>
      <c r="F56" s="63" t="s">
        <v>35</v>
      </c>
      <c r="G56" s="63" t="s">
        <v>34</v>
      </c>
    </row>
    <row r="57" spans="1:11" ht="51.75" customHeight="1" thickBot="1">
      <c r="A57" s="66" t="s">
        <v>36</v>
      </c>
      <c r="B57" s="67"/>
      <c r="C57" s="67"/>
      <c r="D57" s="67"/>
      <c r="E57" s="67"/>
      <c r="F57" s="62"/>
      <c r="G57" s="62"/>
    </row>
    <row r="58" spans="1:11" ht="51.75" customHeight="1" thickBot="1">
      <c r="A58" s="66" t="s">
        <v>37</v>
      </c>
      <c r="B58" s="67"/>
      <c r="C58" s="67"/>
      <c r="D58" s="67"/>
      <c r="E58" s="67"/>
      <c r="F58" s="64"/>
      <c r="G58" s="62"/>
    </row>
    <row r="59" spans="1:11" ht="49.5" customHeight="1" thickBot="1">
      <c r="A59" s="66" t="s">
        <v>38</v>
      </c>
      <c r="B59" s="67"/>
      <c r="C59" s="67"/>
      <c r="D59" s="67"/>
      <c r="E59" s="67"/>
      <c r="F59" s="62"/>
      <c r="G59" s="62"/>
    </row>
    <row r="60" spans="1:11" ht="36.75" customHeight="1" thickBot="1">
      <c r="A60" s="66" t="s">
        <v>39</v>
      </c>
      <c r="B60" s="67"/>
      <c r="C60" s="67"/>
      <c r="D60" s="67"/>
      <c r="E60" s="67"/>
      <c r="F60" s="65"/>
      <c r="G60" s="62"/>
    </row>
  </sheetData>
  <mergeCells count="13">
    <mergeCell ref="A60:E60"/>
    <mergeCell ref="A43:E43"/>
    <mergeCell ref="C4:G4"/>
    <mergeCell ref="A9:F9"/>
    <mergeCell ref="A23:F23"/>
    <mergeCell ref="A7:I7"/>
    <mergeCell ref="A11:B11"/>
    <mergeCell ref="A12:B12"/>
    <mergeCell ref="F55:G55"/>
    <mergeCell ref="A54:E54"/>
    <mergeCell ref="A57:E57"/>
    <mergeCell ref="A58:E58"/>
    <mergeCell ref="A59:E59"/>
  </mergeCells>
  <pageMargins left="0" right="0" top="0.74803149606299213" bottom="0.74803149606299213" header="0.31496062992125984" footer="0.31496062992125984"/>
  <pageSetup paperSize="9" scale="56" orientation="portrait" r:id="rId1"/>
  <headerFooter>
    <oddFooter xml:space="preserve">&amp;RNom de qui signa
Data i lloc
Signatura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Annex econòmic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2025-09-16T10:48:05Z</dcterms:modified>
</cp:coreProperties>
</file>